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БЮДЖЕТА'!$A$10:$E$169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<sst xmlns="http://schemas.openxmlformats.org/spreadsheetml/2006/main" count="361" uniqueCount="253">
  <si>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</si>
  <si>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</si>
  <si>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</si>
  <si>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</si>
  <si>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</si>
  <si>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</si>
  <si>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</si>
  <si>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</si>
  <si>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</si>
  <si>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</si>
  <si>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</si>
  <si>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</si>
  <si>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</si>
  <si>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</si>
  <si>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</si>
  <si>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</si>
  <si>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</si>
  <si>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</si>
  <si>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</si>
  <si>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</si>
  <si>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</si>
  <si>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</si>
  <si>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</si>
  <si>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</si>
  <si>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</si>
  <si>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</si>
  <si>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</si>
  <si>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</si>
  <si>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</si>
  <si>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</si>
  <si>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</si>
  <si>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</si>
  <si>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</si>
  <si>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</si>
  <si>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</si>
  <si>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</si>
  <si>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</si>
  <si>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</si>
  <si>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</si>
  <si>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</si>
  <si>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</si>
  <si>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</si>
  <si>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</si>
  <si>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</si>
  <si>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</si>
  <si>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</si>
  <si>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</si>
  <si>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</si>
  <si>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</si>
  <si>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</si>
  <si>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</si>
  <si>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</si>
  <si>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</si>
  <si>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</si>
  <si>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</si>
  <si>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</si>
  <si>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</si>
  <si>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</si>
  <si>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</si>
  <si>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</si>
  <si>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</si>
  <si>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</si>
  <si>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</si>
  <si>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</si>
  <si>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</si>
  <si>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</si>
  <si>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</si>
  <si>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</si>
  <si>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</si>
  <si>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</si>
  <si>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</si>
  <si>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</si>
  <si>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</si>
  <si>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</si>
  <si>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</si>
  <si>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</si>
  <si>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</si>
  <si>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</si>
  <si>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</si>
  <si>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</si>
  <si>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</si>
  <si>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</si>
  <si>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</si>
  <si>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</si>
  <si>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</si>
  <si>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</si>
  <si>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</si>
  <si>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</si>
  <si>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</si>
  <si>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</si>
  <si>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</si>
  <si>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</si>
  <si>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</si>
  <si>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</si>
  <si>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</si>
  <si>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</si>
  <si>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</si>
  <si>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</si>
  <si>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</si>
  <si>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</si>
  <si>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</si>
  <si>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</si>
  <si>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</si>
  <si>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</si>
  <si>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</si>
  <si>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</si>
  <si>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</si>
  <si>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</si>
  <si>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</si>
  <si>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</si>
  <si>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</si>
  <si>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</si>
  <si>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</si>
  <si>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</si>
  <si>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</si>
  <si>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</si>
  <si>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</si>
  <si>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</si>
  <si>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</si>
  <si>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</si>
  <si>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</si>
  <si>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</si>
  <si>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</si>
  <si>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</si>
  <si>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</si>
  <si>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</si>
  <si>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</si>
  <si>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</si>
  <si>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</si>
  <si>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</si>
  <si>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</si>
  <si>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</si>
  <si>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</si>
  <si>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</si>
  <si>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</si>
  <si>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</si>
  <si>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</si>
  <si>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</si>
  <si>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</si>
  <si>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</si>
  <si>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14 к решению 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</si>
  <si>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</si>
  <si>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</si>
  <si>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</si>
  <si>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</si>
  <si>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</si>
  <si>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</si>
  <si>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</si>
  <si>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</si>
  <si>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</si>
  <si>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</si>
  <si>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</si>
  <si>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</si>
  <si>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</si>
  <si>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</si>
  <si>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</si>
  <si>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</si>
  <si>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</si>
  <si>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</si>
  <si>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</si>
  <si>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</si>
  <si>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</si>
  <si>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</si>
  <si>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</si>
  <si>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</si>
  <si>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</si>
  <si>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</si>
  <si>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</si>
  <si>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</si>
  <si>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</si>
  <si>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</si>
  <si>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</si>
  <si>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</si>
  <si>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</si>
  <si>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</si>
  <si>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</si>
  <si>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</si>
  <si>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</si>
  <si>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</si>
  <si>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</si>
  <si>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</si>
  <si>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</si>
  <si>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</si>
  <si>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</si>
  <si>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</si>
  <si>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</si>
  <si>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</si>
  <si>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</si>
  <si>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</si>
  <si>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</si>
  <si>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</si>
  <si>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</si>
  <si>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</si>
  <si>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</si>
  <si>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</si>
  <si>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</si>
  <si>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</si>
  <si>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</si>
  <si>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</si>
  <si>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</si>
  <si>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</si>
  <si>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</si>
  <si>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</si>
  <si>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</si>
  <si>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</si>
  <si>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</si>
  <si>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</si>
  <si>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</si>
  <si>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</si>
  <si>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</si>
  <si>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</si>
  <si>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</si>
  <si>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</si>
  <si>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</si>
  <si>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</si>
  <si>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</si>
  <si>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</si>
  <si>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</si>
  <si>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</si>
  <si>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</si>
  <si>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</si>
  <si>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</si>
  <si>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</si>
  <si>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</si>
  <si>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</si>
  <si>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</si>
  <si>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</si>
  <si>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</si>
  <si>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</si>
  <si>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</si>
  <si>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</si>
  <si>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</si>
  <si>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</si>
  <si>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</si>
  <si>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</si>
  <si>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</si>
  <si>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</si>
  <si>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</si>
  <si>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</si>
  <si>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</si>
  <si>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</si>
  <si>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</si>
  <si>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</si>
  <si>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</si>
  <si>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</si>
  <si>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</si>
  <si>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</si>
  <si>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</si>
  <si>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</si>
  <si>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</si>
  <si>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</si>
  <si>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</si>
  <si>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№ 20 от 19.11.2015г.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</si>
</sst>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1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3" ht="18.75">
      <c r="B2" s="159" t="s">
        <v>140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1"/>
      <c r="W2" s="2"/>
    </row>
    <row r="3" spans="2:23" ht="34.5" customHeight="1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62"/>
      <c r="W3" s="2"/>
    </row>
    <row r="4" spans="2:23" ht="18.75">
      <c r="B4" s="162" t="s">
        <v>252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V7" s="2"/>
      <c r="W7" s="2"/>
    </row>
    <row r="8" spans="1:23" ht="57" customHeight="1">
      <c r="A8" s="158" t="s">
        <v>141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V8" s="2"/>
      <c r="W8" s="2"/>
    </row>
    <row r="9" spans="1:23" ht="16.5" thickBot="1">
      <c r="A9" s="39"/>
      <c r="B9" s="39"/>
      <c r="C9" s="39"/>
      <c r="D9" s="39"/>
      <c r="E9" s="39" t="s">
        <v>76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</row>
    <row r="10" spans="1:23" ht="48" thickBot="1">
      <c r="A10" s="92" t="s">
        <v>0</v>
      </c>
      <c r="B10" s="92" t="s">
        <v>17</v>
      </c>
      <c r="C10" s="76" t="s">
        <v>1</v>
      </c>
      <c r="D10" s="76"/>
      <c r="E10" s="92" t="s">
        <v>4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</row>
    <row r="11" spans="1:23" ht="25.5" customHeight="1" thickBot="1">
      <c r="A11" s="93" t="s">
        <v>77</v>
      </c>
      <c r="B11" s="94" t="s">
        <v>2</v>
      </c>
      <c r="C11" s="95"/>
      <c r="D11" s="94" t="s">
        <v>142</v>
      </c>
      <c r="E11" s="127">
        <f>E15+E18+E47+E54+E58+E63+E67+E73+E76+E79+E82+E85+E94+E12+E50+E44+E97+E101</f>
        <v>484677.97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</row>
    <row r="12" spans="1:23" ht="19.5" customHeight="1" thickBot="1">
      <c r="A12" s="106" t="s">
        <v>113</v>
      </c>
      <c r="B12" s="107" t="s">
        <v>85</v>
      </c>
      <c r="C12" s="108"/>
      <c r="D12" s="107" t="s">
        <v>143</v>
      </c>
      <c r="E12" s="109">
        <f>E13</f>
        <v>1272.6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8" customHeight="1" thickBot="1">
      <c r="A13" s="84" t="s">
        <v>18</v>
      </c>
      <c r="B13" s="110" t="s">
        <v>85</v>
      </c>
      <c r="C13" s="111"/>
      <c r="D13" s="110" t="s">
        <v>143</v>
      </c>
      <c r="E13" s="112">
        <f>E14</f>
        <v>1272.6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25.5" customHeight="1" thickBot="1">
      <c r="A14" s="70" t="s">
        <v>84</v>
      </c>
      <c r="B14" s="113" t="s">
        <v>85</v>
      </c>
      <c r="C14" s="114"/>
      <c r="D14" s="113" t="s">
        <v>144</v>
      </c>
      <c r="E14" s="115">
        <v>1272.6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32.25" thickBot="1">
      <c r="A15" s="13" t="s">
        <v>93</v>
      </c>
      <c r="B15" s="16">
        <v>951</v>
      </c>
      <c r="C15" s="9"/>
      <c r="D15" s="9" t="s">
        <v>146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6.5" thickBot="1">
      <c r="A16" s="84" t="s">
        <v>18</v>
      </c>
      <c r="B16" s="81">
        <v>951</v>
      </c>
      <c r="C16" s="82"/>
      <c r="D16" s="81" t="s">
        <v>146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32.25" thickBot="1">
      <c r="A17" s="67" t="s">
        <v>47</v>
      </c>
      <c r="B17" s="74">
        <v>951</v>
      </c>
      <c r="C17" s="68"/>
      <c r="D17" s="66" t="s">
        <v>145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16.5" thickBot="1">
      <c r="A18" s="13" t="s">
        <v>114</v>
      </c>
      <c r="B18" s="16">
        <v>953</v>
      </c>
      <c r="C18" s="9"/>
      <c r="D18" s="9" t="s">
        <v>149</v>
      </c>
      <c r="E18" s="120">
        <f>E19</f>
        <v>423981.45999999996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6.25" thickBot="1">
      <c r="A19" s="84" t="s">
        <v>20</v>
      </c>
      <c r="B19" s="81" t="s">
        <v>19</v>
      </c>
      <c r="C19" s="82"/>
      <c r="D19" s="81" t="s">
        <v>142</v>
      </c>
      <c r="E19" s="125">
        <f>E20+E24+E35+E41+E37</f>
        <v>423981.45999999996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9.5" customHeight="1" thickBot="1">
      <c r="A20" s="86" t="s">
        <v>64</v>
      </c>
      <c r="B20" s="18">
        <v>953</v>
      </c>
      <c r="C20" s="6"/>
      <c r="D20" s="6" t="s">
        <v>147</v>
      </c>
      <c r="E20" s="128">
        <f>E21+E23+E22</f>
        <v>90109.98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4" t="s">
        <v>47</v>
      </c>
      <c r="B21" s="65">
        <v>953</v>
      </c>
      <c r="C21" s="66"/>
      <c r="D21" s="66" t="s">
        <v>148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7" t="s">
        <v>81</v>
      </c>
      <c r="B22" s="65">
        <v>953</v>
      </c>
      <c r="C22" s="66"/>
      <c r="D22" s="66" t="s">
        <v>150</v>
      </c>
      <c r="E22" s="119">
        <v>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51" customHeight="1" thickBot="1">
      <c r="A23" s="70" t="s">
        <v>65</v>
      </c>
      <c r="B23" s="65">
        <v>953</v>
      </c>
      <c r="C23" s="66"/>
      <c r="D23" s="66" t="s">
        <v>151</v>
      </c>
      <c r="E23" s="119">
        <v>61114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23.25" customHeight="1" thickBot="1">
      <c r="A24" s="87" t="s">
        <v>66</v>
      </c>
      <c r="B24" s="85">
        <v>953</v>
      </c>
      <c r="C24" s="6"/>
      <c r="D24" s="6" t="s">
        <v>152</v>
      </c>
      <c r="E24" s="128">
        <f>E25+E26+E29+E30+E32+E33+E31+E27+E34+E28</f>
        <v>302713.18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34</v>
      </c>
      <c r="B25" s="65">
        <v>953</v>
      </c>
      <c r="C25" s="66"/>
      <c r="D25" s="66" t="s">
        <v>153</v>
      </c>
      <c r="E25" s="119">
        <v>0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47</v>
      </c>
      <c r="B26" s="65">
        <v>953</v>
      </c>
      <c r="C26" s="66"/>
      <c r="D26" s="66" t="s">
        <v>154</v>
      </c>
      <c r="E26" s="119">
        <v>55958.18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7" t="s">
        <v>90</v>
      </c>
      <c r="B27" s="65">
        <v>953</v>
      </c>
      <c r="C27" s="66"/>
      <c r="D27" s="66" t="s">
        <v>155</v>
      </c>
      <c r="E27" s="119">
        <v>0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16.5" thickBot="1">
      <c r="A28" s="154" t="s">
        <v>139</v>
      </c>
      <c r="B28" s="65">
        <v>953</v>
      </c>
      <c r="C28" s="66"/>
      <c r="D28" s="66" t="s">
        <v>156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67</v>
      </c>
      <c r="B29" s="88">
        <v>953</v>
      </c>
      <c r="C29" s="66"/>
      <c r="D29" s="66" t="s">
        <v>157</v>
      </c>
      <c r="E29" s="119">
        <v>5835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48" customHeight="1" thickBot="1">
      <c r="A30" s="89" t="s">
        <v>68</v>
      </c>
      <c r="B30" s="90">
        <v>953</v>
      </c>
      <c r="C30" s="66"/>
      <c r="D30" s="66" t="s">
        <v>158</v>
      </c>
      <c r="E30" s="119">
        <v>237145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3" customHeight="1" thickBot="1">
      <c r="A31" s="91" t="s">
        <v>71</v>
      </c>
      <c r="B31" s="74">
        <v>953</v>
      </c>
      <c r="C31" s="66"/>
      <c r="D31" s="66" t="s">
        <v>159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72</v>
      </c>
      <c r="B32" s="74">
        <v>953</v>
      </c>
      <c r="C32" s="66"/>
      <c r="D32" s="66" t="s">
        <v>160</v>
      </c>
      <c r="E32" s="119">
        <v>700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20.25" customHeight="1" thickBot="1">
      <c r="A33" s="70" t="s">
        <v>73</v>
      </c>
      <c r="B33" s="65">
        <v>953</v>
      </c>
      <c r="C33" s="66"/>
      <c r="D33" s="66" t="s">
        <v>161</v>
      </c>
      <c r="E33" s="119">
        <v>3075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9.5" customHeight="1" thickBot="1">
      <c r="A34" s="70" t="s">
        <v>101</v>
      </c>
      <c r="B34" s="65">
        <v>953</v>
      </c>
      <c r="C34" s="66"/>
      <c r="D34" s="66" t="s">
        <v>162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86" t="s">
        <v>69</v>
      </c>
      <c r="B35" s="85">
        <v>953</v>
      </c>
      <c r="C35" s="6"/>
      <c r="D35" s="6" t="s">
        <v>163</v>
      </c>
      <c r="E35" s="128">
        <f>E36</f>
        <v>18220.3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64" t="s">
        <v>70</v>
      </c>
      <c r="B36" s="65">
        <v>953</v>
      </c>
      <c r="C36" s="66"/>
      <c r="D36" s="66" t="s">
        <v>164</v>
      </c>
      <c r="E36" s="119"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124" t="s">
        <v>115</v>
      </c>
      <c r="B37" s="18">
        <v>953</v>
      </c>
      <c r="C37" s="6"/>
      <c r="D37" s="6" t="s">
        <v>165</v>
      </c>
      <c r="E37" s="128">
        <f>E40+E38+E39</f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67" t="s">
        <v>129</v>
      </c>
      <c r="B38" s="65">
        <v>953</v>
      </c>
      <c r="C38" s="66"/>
      <c r="D38" s="66" t="s">
        <v>166</v>
      </c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7" t="s">
        <v>132</v>
      </c>
      <c r="B39" s="65">
        <v>953</v>
      </c>
      <c r="C39" s="66"/>
      <c r="D39" s="66" t="s">
        <v>167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7" t="s">
        <v>103</v>
      </c>
      <c r="B40" s="65">
        <v>953</v>
      </c>
      <c r="C40" s="66"/>
      <c r="D40" s="66" t="s">
        <v>168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86" t="s">
        <v>74</v>
      </c>
      <c r="B41" s="18">
        <v>953</v>
      </c>
      <c r="C41" s="6"/>
      <c r="D41" s="6" t="s">
        <v>169</v>
      </c>
      <c r="E41" s="128">
        <f>E42+E43</f>
        <v>12938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4" t="s">
        <v>34</v>
      </c>
      <c r="B42" s="65">
        <v>953</v>
      </c>
      <c r="C42" s="66"/>
      <c r="D42" s="66" t="s">
        <v>170</v>
      </c>
      <c r="E42" s="119"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thickBot="1">
      <c r="A43" s="64" t="s">
        <v>91</v>
      </c>
      <c r="B43" s="65">
        <v>953</v>
      </c>
      <c r="C43" s="66"/>
      <c r="D43" s="66" t="s">
        <v>171</v>
      </c>
      <c r="E43" s="119">
        <v>369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" t="s">
        <v>116</v>
      </c>
      <c r="B44" s="16">
        <v>951</v>
      </c>
      <c r="C44" s="9"/>
      <c r="D44" s="9" t="s">
        <v>172</v>
      </c>
      <c r="E44" s="10">
        <f>E45</f>
        <v>30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4" t="s">
        <v>18</v>
      </c>
      <c r="B45" s="103">
        <v>951</v>
      </c>
      <c r="C45" s="104"/>
      <c r="D45" s="104" t="s">
        <v>172</v>
      </c>
      <c r="E45" s="105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70" t="s">
        <v>87</v>
      </c>
      <c r="B46" s="65">
        <v>951</v>
      </c>
      <c r="C46" s="66"/>
      <c r="D46" s="66" t="s">
        <v>173</v>
      </c>
      <c r="E46" s="69"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customHeight="1" thickBot="1">
      <c r="A47" s="13" t="s">
        <v>117</v>
      </c>
      <c r="B47" s="16">
        <v>951</v>
      </c>
      <c r="C47" s="9"/>
      <c r="D47" s="9" t="s">
        <v>174</v>
      </c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18</v>
      </c>
      <c r="B48" s="81">
        <v>951</v>
      </c>
      <c r="C48" s="82"/>
      <c r="D48" s="81" t="s">
        <v>174</v>
      </c>
      <c r="E48" s="83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70" t="s">
        <v>57</v>
      </c>
      <c r="B49" s="65">
        <v>951</v>
      </c>
      <c r="C49" s="66"/>
      <c r="D49" s="66" t="s">
        <v>175</v>
      </c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5" t="s">
        <v>118</v>
      </c>
      <c r="B50" s="16">
        <v>951</v>
      </c>
      <c r="C50" s="9"/>
      <c r="D50" s="9" t="s">
        <v>176</v>
      </c>
      <c r="E50" s="10">
        <f>E51</f>
        <v>100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8.75" customHeight="1" thickBot="1">
      <c r="A51" s="84" t="s">
        <v>18</v>
      </c>
      <c r="B51" s="103">
        <v>951</v>
      </c>
      <c r="C51" s="104"/>
      <c r="D51" s="104" t="s">
        <v>176</v>
      </c>
      <c r="E51" s="105">
        <f>E52+E53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64" t="s">
        <v>82</v>
      </c>
      <c r="B52" s="65">
        <v>951</v>
      </c>
      <c r="C52" s="66"/>
      <c r="D52" s="66" t="s">
        <v>177</v>
      </c>
      <c r="E52" s="69">
        <v>80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83</v>
      </c>
      <c r="B53" s="65">
        <v>951</v>
      </c>
      <c r="C53" s="66"/>
      <c r="D53" s="66" t="s">
        <v>178</v>
      </c>
      <c r="E53" s="69">
        <v>20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20.25" customHeight="1" thickBot="1">
      <c r="A54" s="106" t="s">
        <v>119</v>
      </c>
      <c r="B54" s="16">
        <v>951</v>
      </c>
      <c r="C54" s="9"/>
      <c r="D54" s="9" t="s">
        <v>179</v>
      </c>
      <c r="E54" s="10">
        <f>E55</f>
        <v>100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18</v>
      </c>
      <c r="B55" s="81">
        <v>951</v>
      </c>
      <c r="C55" s="82"/>
      <c r="D55" s="81" t="s">
        <v>179</v>
      </c>
      <c r="E55" s="83">
        <f>E56+E57</f>
        <v>100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4.5" customHeight="1" thickBot="1">
      <c r="A56" s="64" t="s">
        <v>38</v>
      </c>
      <c r="B56" s="65">
        <v>951</v>
      </c>
      <c r="C56" s="66"/>
      <c r="D56" s="66" t="s">
        <v>180</v>
      </c>
      <c r="E56" s="69">
        <v>60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2.25" thickBot="1">
      <c r="A57" s="64" t="s">
        <v>39</v>
      </c>
      <c r="B57" s="65">
        <v>951</v>
      </c>
      <c r="C57" s="66"/>
      <c r="D57" s="66" t="s">
        <v>181</v>
      </c>
      <c r="E57" s="69">
        <v>40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5.25" customHeight="1" thickBot="1">
      <c r="A58" s="106" t="s">
        <v>120</v>
      </c>
      <c r="B58" s="16">
        <v>951</v>
      </c>
      <c r="C58" s="9"/>
      <c r="D58" s="9" t="s">
        <v>182</v>
      </c>
      <c r="E58" s="120">
        <f>E59</f>
        <v>100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18</v>
      </c>
      <c r="B59" s="81">
        <v>951</v>
      </c>
      <c r="C59" s="82"/>
      <c r="D59" s="81" t="s">
        <v>182</v>
      </c>
      <c r="E59" s="125">
        <f>E60+E61+E62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9.5" customHeight="1" thickBot="1">
      <c r="A60" s="64" t="s">
        <v>44</v>
      </c>
      <c r="B60" s="65">
        <v>951</v>
      </c>
      <c r="C60" s="66"/>
      <c r="D60" s="66" t="s">
        <v>183</v>
      </c>
      <c r="E60" s="119">
        <v>50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64" t="s">
        <v>45</v>
      </c>
      <c r="B61" s="65">
        <v>951</v>
      </c>
      <c r="C61" s="66"/>
      <c r="D61" s="66" t="s">
        <v>184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64" t="s">
        <v>100</v>
      </c>
      <c r="B62" s="65">
        <v>951</v>
      </c>
      <c r="C62" s="66"/>
      <c r="D62" s="66" t="s">
        <v>185</v>
      </c>
      <c r="E62" s="119">
        <v>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3" customHeight="1" thickBot="1">
      <c r="A63" s="106" t="s">
        <v>121</v>
      </c>
      <c r="B63" s="16">
        <v>951</v>
      </c>
      <c r="C63" s="9"/>
      <c r="D63" s="9" t="s">
        <v>186</v>
      </c>
      <c r="E63" s="120">
        <f>E64</f>
        <v>1700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16.5" thickBot="1">
      <c r="A64" s="84" t="s">
        <v>18</v>
      </c>
      <c r="B64" s="81">
        <v>951</v>
      </c>
      <c r="C64" s="82"/>
      <c r="D64" s="81" t="s">
        <v>186</v>
      </c>
      <c r="E64" s="125">
        <f>E65+E66</f>
        <v>1700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48" thickBot="1">
      <c r="A65" s="64" t="s">
        <v>46</v>
      </c>
      <c r="B65" s="65">
        <v>951</v>
      </c>
      <c r="C65" s="66"/>
      <c r="D65" s="66" t="s">
        <v>187</v>
      </c>
      <c r="E65" s="119">
        <v>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79.5" thickBot="1">
      <c r="A66" s="126" t="s">
        <v>96</v>
      </c>
      <c r="B66" s="65">
        <v>951</v>
      </c>
      <c r="C66" s="66"/>
      <c r="D66" s="66" t="s">
        <v>188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4.5" customHeight="1" thickBot="1">
      <c r="A67" s="106" t="s">
        <v>122</v>
      </c>
      <c r="B67" s="16">
        <v>951</v>
      </c>
      <c r="C67" s="11"/>
      <c r="D67" s="11" t="s">
        <v>189</v>
      </c>
      <c r="E67" s="12">
        <f>E68</f>
        <v>14100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18</v>
      </c>
      <c r="B68" s="81">
        <v>951</v>
      </c>
      <c r="C68" s="82"/>
      <c r="D68" s="81" t="s">
        <v>189</v>
      </c>
      <c r="E68" s="83">
        <f>E69+E72+E70+E71</f>
        <v>14100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9.5" customHeight="1" thickBot="1">
      <c r="A69" s="64" t="s">
        <v>42</v>
      </c>
      <c r="B69" s="65">
        <v>951</v>
      </c>
      <c r="C69" s="66"/>
      <c r="D69" s="66" t="s">
        <v>190</v>
      </c>
      <c r="E69" s="69">
        <v>5600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49.5" customHeight="1" thickBot="1">
      <c r="A70" s="64" t="s">
        <v>111</v>
      </c>
      <c r="B70" s="65">
        <v>951</v>
      </c>
      <c r="C70" s="66"/>
      <c r="D70" s="66" t="s">
        <v>191</v>
      </c>
      <c r="E70" s="69">
        <v>8500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112</v>
      </c>
      <c r="B71" s="65">
        <v>951</v>
      </c>
      <c r="C71" s="66"/>
      <c r="D71" s="66" t="s">
        <v>192</v>
      </c>
      <c r="E71" s="69">
        <v>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32.25" customHeight="1" thickBot="1">
      <c r="A72" s="126" t="s">
        <v>97</v>
      </c>
      <c r="B72" s="65">
        <v>951</v>
      </c>
      <c r="C72" s="66"/>
      <c r="D72" s="66" t="s">
        <v>193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106" t="s">
        <v>123</v>
      </c>
      <c r="B73" s="16">
        <v>951</v>
      </c>
      <c r="C73" s="9"/>
      <c r="D73" s="9" t="s">
        <v>194</v>
      </c>
      <c r="E73" s="10">
        <f>E74</f>
        <v>200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4" t="s">
        <v>18</v>
      </c>
      <c r="B74" s="81">
        <v>951</v>
      </c>
      <c r="C74" s="82"/>
      <c r="D74" s="81" t="s">
        <v>194</v>
      </c>
      <c r="E74" s="83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3.75" customHeight="1" thickBot="1">
      <c r="A75" s="70" t="s">
        <v>53</v>
      </c>
      <c r="B75" s="65">
        <v>951</v>
      </c>
      <c r="C75" s="66"/>
      <c r="D75" s="66" t="s">
        <v>195</v>
      </c>
      <c r="E75" s="69"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06" t="s">
        <v>124</v>
      </c>
      <c r="B76" s="16">
        <v>951</v>
      </c>
      <c r="C76" s="9"/>
      <c r="D76" s="9" t="s">
        <v>196</v>
      </c>
      <c r="E76" s="10">
        <f>E77</f>
        <v>100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18</v>
      </c>
      <c r="B77" s="81">
        <v>951</v>
      </c>
      <c r="C77" s="82"/>
      <c r="D77" s="81" t="s">
        <v>196</v>
      </c>
      <c r="E77" s="83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2.25" thickBot="1">
      <c r="A78" s="70" t="s">
        <v>54</v>
      </c>
      <c r="B78" s="65">
        <v>951</v>
      </c>
      <c r="C78" s="66"/>
      <c r="D78" s="66" t="s">
        <v>197</v>
      </c>
      <c r="E78" s="69"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" t="s">
        <v>125</v>
      </c>
      <c r="B79" s="16">
        <v>951</v>
      </c>
      <c r="C79" s="9"/>
      <c r="D79" s="9" t="s">
        <v>198</v>
      </c>
      <c r="E79" s="10">
        <f>E80</f>
        <v>50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84" t="s">
        <v>18</v>
      </c>
      <c r="B80" s="81">
        <v>951</v>
      </c>
      <c r="C80" s="82"/>
      <c r="D80" s="81" t="s">
        <v>198</v>
      </c>
      <c r="E80" s="83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4.5" customHeight="1" thickBot="1">
      <c r="A81" s="70" t="s">
        <v>55</v>
      </c>
      <c r="B81" s="65">
        <v>951</v>
      </c>
      <c r="C81" s="66"/>
      <c r="D81" s="66" t="s">
        <v>199</v>
      </c>
      <c r="E81" s="69"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8.75" customHeight="1" thickBot="1">
      <c r="A82" s="75" t="s">
        <v>126</v>
      </c>
      <c r="B82" s="17">
        <v>951</v>
      </c>
      <c r="C82" s="9"/>
      <c r="D82" s="9" t="s">
        <v>200</v>
      </c>
      <c r="E82" s="10">
        <f>E83</f>
        <v>200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22.5" customHeight="1" thickBot="1">
      <c r="A83" s="84" t="s">
        <v>18</v>
      </c>
      <c r="B83" s="81">
        <v>951</v>
      </c>
      <c r="C83" s="82"/>
      <c r="D83" s="81" t="s">
        <v>200</v>
      </c>
      <c r="E83" s="83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4.5" customHeight="1" thickBot="1">
      <c r="A84" s="70" t="s">
        <v>58</v>
      </c>
      <c r="B84" s="65">
        <v>951</v>
      </c>
      <c r="C84" s="66"/>
      <c r="D84" s="66" t="s">
        <v>201</v>
      </c>
      <c r="E84" s="69"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13" t="s">
        <v>48</v>
      </c>
      <c r="B85" s="16">
        <v>951</v>
      </c>
      <c r="C85" s="11"/>
      <c r="D85" s="11" t="s">
        <v>202</v>
      </c>
      <c r="E85" s="12">
        <f>E86</f>
        <v>18470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6.5" thickBot="1">
      <c r="A86" s="84" t="s">
        <v>18</v>
      </c>
      <c r="B86" s="81">
        <v>951</v>
      </c>
      <c r="C86" s="82"/>
      <c r="D86" s="81" t="s">
        <v>202</v>
      </c>
      <c r="E86" s="83">
        <f>E87+E89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5" t="s">
        <v>28</v>
      </c>
      <c r="B87" s="18">
        <v>951</v>
      </c>
      <c r="C87" s="6"/>
      <c r="D87" s="6" t="s">
        <v>203</v>
      </c>
      <c r="E87" s="7">
        <f>E88</f>
        <v>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2.25" thickBot="1">
      <c r="A88" s="70" t="s">
        <v>49</v>
      </c>
      <c r="B88" s="65">
        <v>951</v>
      </c>
      <c r="C88" s="66"/>
      <c r="D88" s="66" t="s">
        <v>204</v>
      </c>
      <c r="E88" s="69"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9.5" customHeight="1" thickBot="1">
      <c r="A89" s="59" t="s">
        <v>50</v>
      </c>
      <c r="B89" s="18">
        <v>951</v>
      </c>
      <c r="C89" s="6"/>
      <c r="D89" s="6" t="s">
        <v>205</v>
      </c>
      <c r="E89" s="7">
        <f>E90+E92+E91+E93</f>
        <v>18400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64" t="s">
        <v>51</v>
      </c>
      <c r="B90" s="65">
        <v>951</v>
      </c>
      <c r="C90" s="66"/>
      <c r="D90" s="66" t="s">
        <v>206</v>
      </c>
      <c r="E90" s="69">
        <v>10200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6.5" thickBot="1">
      <c r="A91" s="67" t="s">
        <v>131</v>
      </c>
      <c r="B91" s="65">
        <v>951</v>
      </c>
      <c r="C91" s="66"/>
      <c r="D91" s="66" t="s">
        <v>207</v>
      </c>
      <c r="E91" s="69">
        <v>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52</v>
      </c>
      <c r="B92" s="65">
        <v>951</v>
      </c>
      <c r="C92" s="66"/>
      <c r="D92" s="66" t="s">
        <v>208</v>
      </c>
      <c r="E92" s="69">
        <v>8200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153" t="s">
        <v>138</v>
      </c>
      <c r="B93" s="65">
        <v>951</v>
      </c>
      <c r="C93" s="66"/>
      <c r="D93" s="66" t="s">
        <v>209</v>
      </c>
      <c r="E93" s="69">
        <v>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127</v>
      </c>
      <c r="B94" s="16">
        <v>951</v>
      </c>
      <c r="C94" s="9"/>
      <c r="D94" s="9" t="s">
        <v>210</v>
      </c>
      <c r="E94" s="10">
        <f>E95</f>
        <v>100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18</v>
      </c>
      <c r="B95" s="81">
        <v>951</v>
      </c>
      <c r="C95" s="82"/>
      <c r="D95" s="81" t="s">
        <v>210</v>
      </c>
      <c r="E95" s="83">
        <f>E96</f>
        <v>100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40</v>
      </c>
      <c r="B96" s="65">
        <v>951</v>
      </c>
      <c r="C96" s="66"/>
      <c r="D96" s="66" t="s">
        <v>211</v>
      </c>
      <c r="E96" s="69"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106" t="s">
        <v>128</v>
      </c>
      <c r="B97" s="139">
        <v>951</v>
      </c>
      <c r="C97" s="140"/>
      <c r="D97" s="140" t="s">
        <v>212</v>
      </c>
      <c r="E97" s="120">
        <f>E98</f>
        <v>5244.1900000000005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23.25" customHeight="1" thickBot="1">
      <c r="A98" s="84" t="s">
        <v>18</v>
      </c>
      <c r="B98" s="141">
        <v>951</v>
      </c>
      <c r="C98" s="142"/>
      <c r="D98" s="142" t="s">
        <v>212</v>
      </c>
      <c r="E98" s="151">
        <f>E99+E100</f>
        <v>5244.1900000000005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48.75" customHeight="1" thickBot="1">
      <c r="A99" s="64" t="s">
        <v>104</v>
      </c>
      <c r="B99" s="137">
        <v>951</v>
      </c>
      <c r="C99" s="138"/>
      <c r="D99" s="138" t="s">
        <v>212</v>
      </c>
      <c r="E99" s="119">
        <v>3844.19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8.25" customHeight="1" thickBot="1">
      <c r="A100" s="64" t="s">
        <v>136</v>
      </c>
      <c r="B100" s="137">
        <v>951</v>
      </c>
      <c r="C100" s="138"/>
      <c r="D100" s="138" t="s">
        <v>213</v>
      </c>
      <c r="E100" s="119">
        <v>1400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8.25" customHeight="1" thickBot="1">
      <c r="A101" s="106" t="s">
        <v>250</v>
      </c>
      <c r="B101" s="139">
        <v>951</v>
      </c>
      <c r="C101" s="140"/>
      <c r="D101" s="140" t="s">
        <v>231</v>
      </c>
      <c r="E101" s="120">
        <f>E102</f>
        <v>8879.720000000001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48.75" customHeight="1" thickBot="1">
      <c r="A102" s="84" t="s">
        <v>18</v>
      </c>
      <c r="B102" s="141">
        <v>951</v>
      </c>
      <c r="C102" s="142"/>
      <c r="D102" s="142" t="s">
        <v>231</v>
      </c>
      <c r="E102" s="151">
        <f>E104+E103</f>
        <v>8879.720000000001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48.75" customHeight="1" thickBot="1">
      <c r="A103" s="64" t="s">
        <v>135</v>
      </c>
      <c r="B103" s="155">
        <v>951</v>
      </c>
      <c r="C103" s="156"/>
      <c r="D103" s="156" t="s">
        <v>251</v>
      </c>
      <c r="E103" s="157">
        <v>5585.6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64" t="s">
        <v>230</v>
      </c>
      <c r="B104" s="137">
        <v>951</v>
      </c>
      <c r="C104" s="138"/>
      <c r="D104" s="138" t="s">
        <v>229</v>
      </c>
      <c r="E104" s="119">
        <v>3294.12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8.25" thickBot="1">
      <c r="A105" s="96" t="s">
        <v>29</v>
      </c>
      <c r="B105" s="97" t="s">
        <v>2</v>
      </c>
      <c r="C105" s="98"/>
      <c r="D105" s="98" t="s">
        <v>214</v>
      </c>
      <c r="E105" s="121">
        <f>E106+E160</f>
        <v>91581.56000000001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19.5" thickBot="1">
      <c r="A106" s="84" t="s">
        <v>18</v>
      </c>
      <c r="B106" s="81">
        <v>951</v>
      </c>
      <c r="C106" s="82"/>
      <c r="D106" s="81" t="s">
        <v>214</v>
      </c>
      <c r="E106" s="122">
        <f>E107+E108+E113+E117+E120+E121+E135+E137+E141+E148+E150+E152+E154+E156+E158+E145+E115+E119+E139+E143</f>
        <v>88312.56000000001</v>
      </c>
      <c r="F106" s="24" t="e">
        <f>#REF!+#REF!+F135+F137+#REF!+#REF!+#REF!+#REF!+#REF!+#REF!+#REF!+F156</f>
        <v>#REF!</v>
      </c>
      <c r="G106" s="24" t="e">
        <f>#REF!+#REF!+G135+G137+#REF!+#REF!+#REF!+#REF!+#REF!+#REF!+#REF!+G156</f>
        <v>#REF!</v>
      </c>
      <c r="H106" s="24" t="e">
        <f>#REF!+#REF!+H135+H137+#REF!+#REF!+#REF!+#REF!+#REF!+#REF!+#REF!+H156</f>
        <v>#REF!</v>
      </c>
      <c r="I106" s="24" t="e">
        <f>#REF!+#REF!+I135+I137+#REF!+#REF!+#REF!+#REF!+#REF!+#REF!+#REF!+I156</f>
        <v>#REF!</v>
      </c>
      <c r="J106" s="24" t="e">
        <f>#REF!+#REF!+J135+J137+#REF!+#REF!+#REF!+#REF!+#REF!+#REF!+#REF!+J156</f>
        <v>#REF!</v>
      </c>
      <c r="K106" s="24" t="e">
        <f>#REF!+#REF!+K135+K137+#REF!+#REF!+#REF!+#REF!+#REF!+#REF!+#REF!+K156</f>
        <v>#REF!</v>
      </c>
      <c r="L106" s="24" t="e">
        <f>#REF!+#REF!+L135+L137+#REF!+#REF!+#REF!+#REF!+#REF!+#REF!+#REF!+L156</f>
        <v>#REF!</v>
      </c>
      <c r="M106" s="24" t="e">
        <f>#REF!+#REF!+M135+M137+#REF!+#REF!+#REF!+#REF!+#REF!+#REF!+#REF!+M156</f>
        <v>#REF!</v>
      </c>
      <c r="N106" s="24" t="e">
        <f>#REF!+#REF!+N135+N137+#REF!+#REF!+#REF!+#REF!+#REF!+#REF!+#REF!+N156</f>
        <v>#REF!</v>
      </c>
      <c r="O106" s="24" t="e">
        <f>#REF!+#REF!+O135+O137+#REF!+#REF!+#REF!+#REF!+#REF!+#REF!+#REF!+O156</f>
        <v>#REF!</v>
      </c>
      <c r="P106" s="24" t="e">
        <f>#REF!+#REF!+P135+P137+#REF!+#REF!+#REF!+#REF!+#REF!+#REF!+#REF!+P156</f>
        <v>#REF!</v>
      </c>
      <c r="Q106" s="24" t="e">
        <f>#REF!+#REF!+Q135+Q137+#REF!+#REF!+#REF!+#REF!+#REF!+#REF!+#REF!+Q156</f>
        <v>#REF!</v>
      </c>
      <c r="R106" s="24" t="e">
        <f>#REF!+#REF!+R135+R137+#REF!+#REF!+#REF!+#REF!+#REF!+#REF!+#REF!+R156</f>
        <v>#REF!</v>
      </c>
      <c r="S106" s="24" t="e">
        <f>#REF!+#REF!+S135+S137+#REF!+#REF!+#REF!+#REF!+#REF!+#REF!+#REF!+S156</f>
        <v>#REF!</v>
      </c>
      <c r="T106" s="24" t="e">
        <f>#REF!+#REF!+T135+T137+#REF!+#REF!+#REF!+#REF!+#REF!+#REF!+#REF!+T156</f>
        <v>#REF!</v>
      </c>
      <c r="U106" s="24" t="e">
        <f>#REF!+#REF!+U135+U137+#REF!+#REF!+#REF!+#REF!+#REF!+#REF!+#REF!+U156</f>
        <v>#REF!</v>
      </c>
      <c r="V106" s="47" t="e">
        <f>#REF!+#REF!+V135+V137+#REF!+#REF!+#REF!+#REF!+#REF!+#REF!+#REF!+V156</f>
        <v>#REF!</v>
      </c>
      <c r="W106" s="46" t="e">
        <f>V106/E106*100</f>
        <v>#REF!</v>
      </c>
    </row>
    <row r="107" spans="1:23" ht="20.25" customHeight="1" outlineLevel="3" thickBot="1">
      <c r="A107" s="8" t="s">
        <v>30</v>
      </c>
      <c r="B107" s="16">
        <v>951</v>
      </c>
      <c r="C107" s="9"/>
      <c r="D107" s="9" t="s">
        <v>215</v>
      </c>
      <c r="E107" s="10">
        <v>1773.66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</row>
    <row r="108" spans="1:23" ht="49.5" customHeight="1" outlineLevel="5" thickBot="1">
      <c r="A108" s="8" t="s">
        <v>5</v>
      </c>
      <c r="B108" s="16">
        <v>951</v>
      </c>
      <c r="C108" s="9"/>
      <c r="D108" s="9" t="s">
        <v>214</v>
      </c>
      <c r="E108" s="120">
        <f>E109+E110+E111+E112</f>
        <v>3263.7</v>
      </c>
      <c r="F108" s="23">
        <v>1204.8</v>
      </c>
      <c r="G108" s="7">
        <v>1204.8</v>
      </c>
      <c r="H108" s="7">
        <v>1204.8</v>
      </c>
      <c r="I108" s="7">
        <v>1204.8</v>
      </c>
      <c r="J108" s="7">
        <v>1204.8</v>
      </c>
      <c r="K108" s="7">
        <v>1204.8</v>
      </c>
      <c r="L108" s="7">
        <v>1204.8</v>
      </c>
      <c r="M108" s="7">
        <v>1204.8</v>
      </c>
      <c r="N108" s="7">
        <v>1204.8</v>
      </c>
      <c r="O108" s="7">
        <v>1204.8</v>
      </c>
      <c r="P108" s="7">
        <v>1204.8</v>
      </c>
      <c r="Q108" s="7">
        <v>1204.8</v>
      </c>
      <c r="R108" s="7">
        <v>1204.8</v>
      </c>
      <c r="S108" s="7">
        <v>1204.8</v>
      </c>
      <c r="T108" s="7">
        <v>1204.8</v>
      </c>
      <c r="U108" s="34">
        <v>1204.8</v>
      </c>
      <c r="V108" s="50">
        <v>1147.63638</v>
      </c>
      <c r="W108" s="46">
        <f>V108/E108*100</f>
        <v>35.16366026289181</v>
      </c>
    </row>
    <row r="109" spans="1:23" ht="36" customHeight="1" outlineLevel="6" thickBot="1">
      <c r="A109" s="99" t="s">
        <v>98</v>
      </c>
      <c r="B109" s="100">
        <v>951</v>
      </c>
      <c r="C109" s="66"/>
      <c r="D109" s="66" t="s">
        <v>216</v>
      </c>
      <c r="E109" s="119">
        <v>1809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</row>
    <row r="110" spans="1:23" ht="21.75" customHeight="1" outlineLevel="6" thickBot="1">
      <c r="A110" s="64" t="s">
        <v>31</v>
      </c>
      <c r="B110" s="65">
        <v>951</v>
      </c>
      <c r="C110" s="66"/>
      <c r="D110" s="66" t="s">
        <v>217</v>
      </c>
      <c r="E110" s="119">
        <v>1262.7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19.5" customHeight="1" outlineLevel="6" thickBot="1">
      <c r="A111" s="64" t="s">
        <v>99</v>
      </c>
      <c r="B111" s="65">
        <v>951</v>
      </c>
      <c r="C111" s="66"/>
      <c r="D111" s="66" t="s">
        <v>218</v>
      </c>
      <c r="E111" s="119">
        <v>192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19.5" customHeight="1" outlineLevel="6" thickBot="1">
      <c r="A112" s="64" t="s">
        <v>92</v>
      </c>
      <c r="B112" s="65">
        <v>951</v>
      </c>
      <c r="C112" s="66"/>
      <c r="D112" s="66" t="s">
        <v>219</v>
      </c>
      <c r="E112" s="119">
        <v>0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49.5" customHeight="1" outlineLevel="6" thickBot="1">
      <c r="A113" s="8" t="s">
        <v>6</v>
      </c>
      <c r="B113" s="16">
        <v>951</v>
      </c>
      <c r="C113" s="9"/>
      <c r="D113" s="9" t="s">
        <v>214</v>
      </c>
      <c r="E113" s="10">
        <f>E114</f>
        <v>6477.63</v>
      </c>
      <c r="F113" s="23">
        <v>96</v>
      </c>
      <c r="G113" s="7">
        <v>96</v>
      </c>
      <c r="H113" s="7">
        <v>96</v>
      </c>
      <c r="I113" s="7">
        <v>96</v>
      </c>
      <c r="J113" s="7">
        <v>96</v>
      </c>
      <c r="K113" s="7">
        <v>96</v>
      </c>
      <c r="L113" s="7">
        <v>96</v>
      </c>
      <c r="M113" s="7">
        <v>96</v>
      </c>
      <c r="N113" s="7">
        <v>96</v>
      </c>
      <c r="O113" s="7">
        <v>96</v>
      </c>
      <c r="P113" s="7">
        <v>96</v>
      </c>
      <c r="Q113" s="7">
        <v>96</v>
      </c>
      <c r="R113" s="7">
        <v>96</v>
      </c>
      <c r="S113" s="7">
        <v>96</v>
      </c>
      <c r="T113" s="7">
        <v>96</v>
      </c>
      <c r="U113" s="34">
        <v>96</v>
      </c>
      <c r="V113" s="50">
        <v>141</v>
      </c>
      <c r="W113" s="46">
        <f>V113/E113*100</f>
        <v>2.1767220418579014</v>
      </c>
    </row>
    <row r="114" spans="1:23" ht="37.5" customHeight="1" outlineLevel="3" thickBot="1">
      <c r="A114" s="99" t="s">
        <v>94</v>
      </c>
      <c r="B114" s="65">
        <v>951</v>
      </c>
      <c r="C114" s="66"/>
      <c r="D114" s="66" t="s">
        <v>216</v>
      </c>
      <c r="E114" s="69">
        <v>6477.63</v>
      </c>
      <c r="F114" s="28" t="e">
        <f>#REF!</f>
        <v>#REF!</v>
      </c>
      <c r="G114" s="28" t="e">
        <f>#REF!</f>
        <v>#REF!</v>
      </c>
      <c r="H114" s="28" t="e">
        <f>#REF!</f>
        <v>#REF!</v>
      </c>
      <c r="I114" s="28" t="e">
        <f>#REF!</f>
        <v>#REF!</v>
      </c>
      <c r="J114" s="28" t="e">
        <f>#REF!</f>
        <v>#REF!</v>
      </c>
      <c r="K114" s="28" t="e">
        <f>#REF!</f>
        <v>#REF!</v>
      </c>
      <c r="L114" s="28" t="e">
        <f>#REF!</f>
        <v>#REF!</v>
      </c>
      <c r="M114" s="28" t="e">
        <f>#REF!</f>
        <v>#REF!</v>
      </c>
      <c r="N114" s="28" t="e">
        <f>#REF!</f>
        <v>#REF!</v>
      </c>
      <c r="O114" s="28" t="e">
        <f>#REF!</f>
        <v>#REF!</v>
      </c>
      <c r="P114" s="28" t="e">
        <f>#REF!</f>
        <v>#REF!</v>
      </c>
      <c r="Q114" s="28" t="e">
        <f>#REF!</f>
        <v>#REF!</v>
      </c>
      <c r="R114" s="28" t="e">
        <f>#REF!</f>
        <v>#REF!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52" t="e">
        <f>#REF!</f>
        <v>#REF!</v>
      </c>
      <c r="W114" s="46" t="e">
        <f>V114/E114*100</f>
        <v>#REF!</v>
      </c>
    </row>
    <row r="115" spans="1:23" ht="18.75" customHeight="1" outlineLevel="3" thickBot="1">
      <c r="A115" s="8" t="s">
        <v>88</v>
      </c>
      <c r="B115" s="16">
        <v>951</v>
      </c>
      <c r="C115" s="9"/>
      <c r="D115" s="9" t="s">
        <v>214</v>
      </c>
      <c r="E115" s="10">
        <f>E116</f>
        <v>123.7</v>
      </c>
      <c r="F115" s="116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8"/>
      <c r="W115" s="46"/>
    </row>
    <row r="116" spans="1:23" ht="33" customHeight="1" outlineLevel="3" thickBot="1">
      <c r="A116" s="64" t="s">
        <v>89</v>
      </c>
      <c r="B116" s="65">
        <v>951</v>
      </c>
      <c r="C116" s="66"/>
      <c r="D116" s="66" t="s">
        <v>220</v>
      </c>
      <c r="E116" s="69">
        <v>123.7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</row>
    <row r="117" spans="1:23" ht="33" customHeight="1" outlineLevel="5" thickBot="1">
      <c r="A117" s="8" t="s">
        <v>7</v>
      </c>
      <c r="B117" s="16">
        <v>951</v>
      </c>
      <c r="C117" s="9"/>
      <c r="D117" s="9" t="s">
        <v>214</v>
      </c>
      <c r="E117" s="10">
        <f>E118</f>
        <v>5101.34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4" thickBot="1">
      <c r="A118" s="99" t="s">
        <v>95</v>
      </c>
      <c r="B118" s="65">
        <v>951</v>
      </c>
      <c r="C118" s="66"/>
      <c r="D118" s="66" t="s">
        <v>216</v>
      </c>
      <c r="E118" s="69">
        <v>5101.34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49" t="e">
        <f>#REF!</f>
        <v>#REF!</v>
      </c>
      <c r="W118" s="46" t="e">
        <f>V118/E118*100</f>
        <v>#REF!</v>
      </c>
    </row>
    <row r="119" spans="1:23" ht="16.5" outlineLevel="4" thickBot="1">
      <c r="A119" s="144" t="s">
        <v>105</v>
      </c>
      <c r="B119" s="16">
        <v>951</v>
      </c>
      <c r="C119" s="9"/>
      <c r="D119" s="9" t="s">
        <v>221</v>
      </c>
      <c r="E119" s="10">
        <v>0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43"/>
      <c r="W119" s="46"/>
    </row>
    <row r="120" spans="1:23" ht="32.25" outlineLevel="5" thickBot="1">
      <c r="A120" s="8" t="s">
        <v>32</v>
      </c>
      <c r="B120" s="16">
        <v>951</v>
      </c>
      <c r="C120" s="9"/>
      <c r="D120" s="9" t="s">
        <v>222</v>
      </c>
      <c r="E120" s="10">
        <v>200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>
        <v>0</v>
      </c>
      <c r="W120" s="46">
        <f>V120/E120*100</f>
        <v>0</v>
      </c>
    </row>
    <row r="121" spans="1:23" ht="16.5" outlineLevel="3" thickBot="1">
      <c r="A121" s="8" t="s">
        <v>8</v>
      </c>
      <c r="B121" s="16">
        <v>951</v>
      </c>
      <c r="C121" s="9"/>
      <c r="D121" s="9" t="s">
        <v>214</v>
      </c>
      <c r="E121" s="120">
        <f>E122+E124+E125+E128+E132+E133+E134+E127+E126+E123+E130+E131+E129</f>
        <v>42548.37</v>
      </c>
      <c r="F121" s="28" t="e">
        <f>#REF!+#REF!</f>
        <v>#REF!</v>
      </c>
      <c r="G121" s="28" t="e">
        <f>#REF!+#REF!</f>
        <v>#REF!</v>
      </c>
      <c r="H121" s="28" t="e">
        <f>#REF!+#REF!</f>
        <v>#REF!</v>
      </c>
      <c r="I121" s="28" t="e">
        <f>#REF!+#REF!</f>
        <v>#REF!</v>
      </c>
      <c r="J121" s="28" t="e">
        <f>#REF!+#REF!</f>
        <v>#REF!</v>
      </c>
      <c r="K121" s="28" t="e">
        <f>#REF!+#REF!</f>
        <v>#REF!</v>
      </c>
      <c r="L121" s="28" t="e">
        <f>#REF!+#REF!</f>
        <v>#REF!</v>
      </c>
      <c r="M121" s="28" t="e">
        <f>#REF!+#REF!</f>
        <v>#REF!</v>
      </c>
      <c r="N121" s="28" t="e">
        <f>#REF!+#REF!</f>
        <v>#REF!</v>
      </c>
      <c r="O121" s="28" t="e">
        <f>#REF!+#REF!</f>
        <v>#REF!</v>
      </c>
      <c r="P121" s="28" t="e">
        <f>#REF!+#REF!</f>
        <v>#REF!</v>
      </c>
      <c r="Q121" s="28" t="e">
        <f>#REF!+#REF!</f>
        <v>#REF!</v>
      </c>
      <c r="R121" s="28" t="e">
        <f>#REF!+#REF!</f>
        <v>#REF!</v>
      </c>
      <c r="S121" s="28" t="e">
        <f>#REF!+#REF!</f>
        <v>#REF!</v>
      </c>
      <c r="T121" s="28" t="e">
        <f>#REF!+#REF!</f>
        <v>#REF!</v>
      </c>
      <c r="U121" s="28" t="e">
        <f>#REF!+#REF!</f>
        <v>#REF!</v>
      </c>
      <c r="V121" s="54" t="e">
        <f>#REF!+#REF!</f>
        <v>#REF!</v>
      </c>
      <c r="W121" s="46" t="e">
        <f>V121/E121*100</f>
        <v>#REF!</v>
      </c>
    </row>
    <row r="122" spans="1:23" ht="19.5" customHeight="1" outlineLevel="5" thickBot="1">
      <c r="A122" s="64" t="s">
        <v>9</v>
      </c>
      <c r="B122" s="65">
        <v>951</v>
      </c>
      <c r="C122" s="66"/>
      <c r="D122" s="66" t="s">
        <v>223</v>
      </c>
      <c r="E122" s="150">
        <v>1400</v>
      </c>
      <c r="F122" s="4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6"/>
      <c r="W122" s="46"/>
    </row>
    <row r="123" spans="1:23" ht="19.5" customHeight="1" outlineLevel="5" thickBot="1">
      <c r="A123" s="64" t="s">
        <v>133</v>
      </c>
      <c r="B123" s="65">
        <v>951</v>
      </c>
      <c r="C123" s="66"/>
      <c r="D123" s="66" t="s">
        <v>224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</row>
    <row r="124" spans="1:23" ht="32.25" outlineLevel="5" thickBot="1">
      <c r="A124" s="99" t="s">
        <v>95</v>
      </c>
      <c r="B124" s="65">
        <v>951</v>
      </c>
      <c r="C124" s="66"/>
      <c r="D124" s="66" t="s">
        <v>216</v>
      </c>
      <c r="E124" s="150">
        <v>17381.74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9539.0701</v>
      </c>
      <c r="W124" s="46">
        <f>V124/E124*100</f>
        <v>54.8798342398402</v>
      </c>
    </row>
    <row r="125" spans="1:23" ht="33.75" customHeight="1" outlineLevel="4" thickBot="1">
      <c r="A125" s="64" t="s">
        <v>33</v>
      </c>
      <c r="B125" s="65">
        <v>951</v>
      </c>
      <c r="C125" s="66"/>
      <c r="D125" s="66" t="s">
        <v>225</v>
      </c>
      <c r="E125" s="150">
        <v>200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53" t="e">
        <f>#REF!</f>
        <v>#REF!</v>
      </c>
      <c r="W125" s="46" t="e">
        <f>V125/E125*100</f>
        <v>#REF!</v>
      </c>
    </row>
    <row r="126" spans="1:23" ht="19.5" customHeight="1" outlineLevel="4" thickBot="1">
      <c r="A126" s="64" t="s">
        <v>92</v>
      </c>
      <c r="B126" s="65">
        <v>951</v>
      </c>
      <c r="C126" s="66"/>
      <c r="D126" s="66" t="s">
        <v>219</v>
      </c>
      <c r="E126" s="150">
        <v>0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33.75" customHeight="1" outlineLevel="4" thickBot="1">
      <c r="A127" s="64" t="s">
        <v>86</v>
      </c>
      <c r="B127" s="65">
        <v>951</v>
      </c>
      <c r="C127" s="66"/>
      <c r="D127" s="66" t="s">
        <v>226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</row>
    <row r="128" spans="1:23" ht="32.25" outlineLevel="5" thickBot="1">
      <c r="A128" s="64" t="s">
        <v>34</v>
      </c>
      <c r="B128" s="65">
        <v>951</v>
      </c>
      <c r="C128" s="66"/>
      <c r="D128" s="66" t="s">
        <v>227</v>
      </c>
      <c r="E128" s="69">
        <v>21373.23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1067.9833</v>
      </c>
      <c r="W128" s="46">
        <f>V128/E128*100</f>
        <v>4.996826871745638</v>
      </c>
    </row>
    <row r="129" spans="1:23" ht="32.25" outlineLevel="5" thickBot="1">
      <c r="A129" s="152" t="s">
        <v>137</v>
      </c>
      <c r="B129" s="65">
        <v>951</v>
      </c>
      <c r="C129" s="66"/>
      <c r="D129" s="66" t="s">
        <v>228</v>
      </c>
      <c r="E129" s="69">
        <v>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32.25" outlineLevel="5" thickBot="1">
      <c r="A130" s="64" t="s">
        <v>134</v>
      </c>
      <c r="B130" s="65">
        <v>951</v>
      </c>
      <c r="C130" s="66"/>
      <c r="D130" s="66" t="s">
        <v>229</v>
      </c>
      <c r="E130" s="150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5" thickBot="1">
      <c r="A131" s="64" t="s">
        <v>135</v>
      </c>
      <c r="B131" s="65">
        <v>951</v>
      </c>
      <c r="C131" s="66"/>
      <c r="D131" s="66" t="s">
        <v>232</v>
      </c>
      <c r="E131" s="69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6" thickBot="1">
      <c r="A132" s="70" t="s">
        <v>35</v>
      </c>
      <c r="B132" s="65">
        <v>951</v>
      </c>
      <c r="C132" s="66"/>
      <c r="D132" s="66" t="s">
        <v>233</v>
      </c>
      <c r="E132" s="150">
        <v>1003.4</v>
      </c>
      <c r="F132" s="63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56"/>
      <c r="W132" s="46"/>
    </row>
    <row r="133" spans="1:23" ht="34.5" customHeight="1" outlineLevel="6" thickBot="1">
      <c r="A133" s="70" t="s">
        <v>36</v>
      </c>
      <c r="B133" s="65">
        <v>951</v>
      </c>
      <c r="C133" s="66"/>
      <c r="D133" s="66" t="s">
        <v>234</v>
      </c>
      <c r="E133" s="150">
        <v>538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</row>
    <row r="134" spans="1:23" ht="34.5" customHeight="1" outlineLevel="6" thickBot="1">
      <c r="A134" s="70" t="s">
        <v>37</v>
      </c>
      <c r="B134" s="65">
        <v>951</v>
      </c>
      <c r="C134" s="66"/>
      <c r="D134" s="66" t="s">
        <v>235</v>
      </c>
      <c r="E134" s="150">
        <v>652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18" customHeight="1" outlineLevel="6" thickBot="1">
      <c r="A135" s="26" t="s">
        <v>23</v>
      </c>
      <c r="B135" s="16">
        <v>951</v>
      </c>
      <c r="C135" s="72" t="s">
        <v>2</v>
      </c>
      <c r="D135" s="9" t="s">
        <v>236</v>
      </c>
      <c r="E135" s="27">
        <f>E136</f>
        <v>1624</v>
      </c>
      <c r="F135" s="25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5" t="e">
        <f>#REF!+#REF!</f>
        <v>#REF!</v>
      </c>
      <c r="W135" s="46" t="e">
        <f aca="true" t="shared" si="0" ref="W135:W149">V135/E135*100</f>
        <v>#REF!</v>
      </c>
    </row>
    <row r="136" spans="1:23" ht="33.75" customHeight="1" outlineLevel="4" thickBot="1">
      <c r="A136" s="101" t="s">
        <v>14</v>
      </c>
      <c r="B136" s="65">
        <v>951</v>
      </c>
      <c r="C136" s="71" t="s">
        <v>2</v>
      </c>
      <c r="D136" s="66" t="s">
        <v>237</v>
      </c>
      <c r="E136" s="102">
        <v>1624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53" t="e">
        <f>#REF!</f>
        <v>#REF!</v>
      </c>
      <c r="W136" s="46" t="e">
        <f t="shared" si="0"/>
        <v>#REF!</v>
      </c>
    </row>
    <row r="137" spans="1:23" ht="33" customHeight="1" outlineLevel="6" thickBot="1">
      <c r="A137" s="8" t="s">
        <v>10</v>
      </c>
      <c r="B137" s="16">
        <v>951</v>
      </c>
      <c r="C137" s="9"/>
      <c r="D137" s="9" t="s">
        <v>236</v>
      </c>
      <c r="E137" s="10">
        <f>E138</f>
        <v>50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t="shared" si="0"/>
        <v>#REF!</v>
      </c>
    </row>
    <row r="138" spans="1:23" ht="48" outlineLevel="6" thickBot="1">
      <c r="A138" s="64" t="s">
        <v>41</v>
      </c>
      <c r="B138" s="65">
        <v>951</v>
      </c>
      <c r="C138" s="66"/>
      <c r="D138" s="66" t="s">
        <v>238</v>
      </c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0</v>
      </c>
      <c r="W138" s="46">
        <f t="shared" si="0"/>
        <v>0</v>
      </c>
    </row>
    <row r="139" spans="1:23" ht="16.5" outlineLevel="6" thickBot="1">
      <c r="A139" s="8" t="s">
        <v>106</v>
      </c>
      <c r="B139" s="16">
        <v>951</v>
      </c>
      <c r="C139" s="9"/>
      <c r="D139" s="9" t="s">
        <v>236</v>
      </c>
      <c r="E139" s="10">
        <f>E140</f>
        <v>400.96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</row>
    <row r="140" spans="1:23" ht="48" outlineLevel="6" thickBot="1">
      <c r="A140" s="64" t="s">
        <v>107</v>
      </c>
      <c r="B140" s="65">
        <v>951</v>
      </c>
      <c r="C140" s="66"/>
      <c r="D140" s="66" t="s">
        <v>240</v>
      </c>
      <c r="E140" s="69">
        <v>400.96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16.5" outlineLevel="5" thickBot="1">
      <c r="A141" s="8" t="s">
        <v>11</v>
      </c>
      <c r="B141" s="16">
        <v>951</v>
      </c>
      <c r="C141" s="9"/>
      <c r="D141" s="9" t="s">
        <v>236</v>
      </c>
      <c r="E141" s="10">
        <f>E142</f>
        <v>200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>
        <v>110.26701</v>
      </c>
      <c r="W141" s="46">
        <f t="shared" si="0"/>
        <v>55.13350500000001</v>
      </c>
    </row>
    <row r="142" spans="1:23" ht="33" customHeight="1" outlineLevel="5" thickBot="1">
      <c r="A142" s="70" t="s">
        <v>43</v>
      </c>
      <c r="B142" s="65">
        <v>951</v>
      </c>
      <c r="C142" s="66"/>
      <c r="D142" s="66" t="s">
        <v>239</v>
      </c>
      <c r="E142" s="69"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2639.87191</v>
      </c>
      <c r="W142" s="46">
        <f t="shared" si="0"/>
        <v>1319.935955</v>
      </c>
    </row>
    <row r="143" spans="1:23" ht="22.5" customHeight="1" outlineLevel="5" thickBot="1">
      <c r="A143" s="145" t="s">
        <v>108</v>
      </c>
      <c r="B143" s="16">
        <v>951</v>
      </c>
      <c r="C143" s="9"/>
      <c r="D143" s="9" t="s">
        <v>236</v>
      </c>
      <c r="E143" s="120">
        <f>E144</f>
        <v>1900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0.25" customHeight="1" outlineLevel="5" thickBot="1">
      <c r="A144" s="146" t="s">
        <v>109</v>
      </c>
      <c r="B144" s="65">
        <v>951</v>
      </c>
      <c r="C144" s="66"/>
      <c r="D144" s="66" t="s">
        <v>241</v>
      </c>
      <c r="E144" s="119"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20.25" customHeight="1" outlineLevel="5" thickBot="1">
      <c r="A145" s="8" t="s">
        <v>79</v>
      </c>
      <c r="B145" s="16">
        <v>951</v>
      </c>
      <c r="C145" s="9"/>
      <c r="D145" s="9" t="s">
        <v>236</v>
      </c>
      <c r="E145" s="10">
        <f>E146+E147</f>
        <v>50.35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53.25" customHeight="1" outlineLevel="5" thickBot="1">
      <c r="A146" s="70" t="s">
        <v>80</v>
      </c>
      <c r="B146" s="65">
        <v>951</v>
      </c>
      <c r="C146" s="66"/>
      <c r="D146" s="66" t="s">
        <v>242</v>
      </c>
      <c r="E146" s="69">
        <v>0.35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4" customHeight="1" outlineLevel="5" thickBot="1">
      <c r="A147" s="64" t="s">
        <v>110</v>
      </c>
      <c r="B147" s="65">
        <v>951</v>
      </c>
      <c r="C147" s="66"/>
      <c r="D147" s="66" t="s">
        <v>243</v>
      </c>
      <c r="E147" s="69">
        <v>50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19.5" outlineLevel="6" thickBot="1">
      <c r="A148" s="8" t="s">
        <v>12</v>
      </c>
      <c r="B148" s="16">
        <v>951</v>
      </c>
      <c r="C148" s="9"/>
      <c r="D148" s="9" t="s">
        <v>142</v>
      </c>
      <c r="E148" s="120">
        <f>E149</f>
        <v>1455.85</v>
      </c>
      <c r="F148" s="2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32"/>
      <c r="V148" s="50">
        <v>0</v>
      </c>
      <c r="W148" s="46">
        <f t="shared" si="0"/>
        <v>0</v>
      </c>
    </row>
    <row r="149" spans="1:23" ht="32.25" outlineLevel="6" thickBot="1">
      <c r="A149" s="99" t="s">
        <v>94</v>
      </c>
      <c r="B149" s="100">
        <v>951</v>
      </c>
      <c r="C149" s="66"/>
      <c r="D149" s="66" t="s">
        <v>216</v>
      </c>
      <c r="E149" s="69">
        <v>1455.85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0"/>
        <v>#REF!</v>
      </c>
    </row>
    <row r="150" spans="1:23" ht="19.5" outlineLevel="6" thickBot="1">
      <c r="A150" s="8" t="s">
        <v>13</v>
      </c>
      <c r="B150" s="16">
        <v>951</v>
      </c>
      <c r="C150" s="9"/>
      <c r="D150" s="9" t="s">
        <v>236</v>
      </c>
      <c r="E150" s="10">
        <f>E151</f>
        <v>865</v>
      </c>
      <c r="F150" s="5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56"/>
      <c r="W150" s="46"/>
    </row>
    <row r="151" spans="1:23" ht="32.25" outlineLevel="6" thickBot="1">
      <c r="A151" s="64" t="s">
        <v>56</v>
      </c>
      <c r="B151" s="65">
        <v>951</v>
      </c>
      <c r="C151" s="66"/>
      <c r="D151" s="66" t="s">
        <v>244</v>
      </c>
      <c r="E151" s="69">
        <v>865</v>
      </c>
      <c r="F151" s="28" t="e">
        <f>#REF!</f>
        <v>#REF!</v>
      </c>
      <c r="G151" s="28" t="e">
        <f>#REF!</f>
        <v>#REF!</v>
      </c>
      <c r="H151" s="28" t="e">
        <f>#REF!</f>
        <v>#REF!</v>
      </c>
      <c r="I151" s="28" t="e">
        <f>#REF!</f>
        <v>#REF!</v>
      </c>
      <c r="J151" s="28" t="e">
        <f>#REF!</f>
        <v>#REF!</v>
      </c>
      <c r="K151" s="28" t="e">
        <f>#REF!</f>
        <v>#REF!</v>
      </c>
      <c r="L151" s="28" t="e">
        <f>#REF!</f>
        <v>#REF!</v>
      </c>
      <c r="M151" s="28" t="e">
        <f>#REF!</f>
        <v>#REF!</v>
      </c>
      <c r="N151" s="28" t="e">
        <f>#REF!</f>
        <v>#REF!</v>
      </c>
      <c r="O151" s="28" t="e">
        <f>#REF!</f>
        <v>#REF!</v>
      </c>
      <c r="P151" s="28" t="e">
        <f>#REF!</f>
        <v>#REF!</v>
      </c>
      <c r="Q151" s="28" t="e">
        <f>#REF!</f>
        <v>#REF!</v>
      </c>
      <c r="R151" s="28" t="e">
        <f>#REF!</f>
        <v>#REF!</v>
      </c>
      <c r="S151" s="28" t="e">
        <f>#REF!</f>
        <v>#REF!</v>
      </c>
      <c r="T151" s="28" t="e">
        <f>#REF!</f>
        <v>#REF!</v>
      </c>
      <c r="U151" s="28" t="e">
        <f>#REF!</f>
        <v>#REF!</v>
      </c>
      <c r="V151" s="52" t="e">
        <f>#REF!</f>
        <v>#REF!</v>
      </c>
      <c r="W151" s="46" t="e">
        <f aca="true" t="shared" si="1" ref="W151:W157">V151/E151*100</f>
        <v>#REF!</v>
      </c>
    </row>
    <row r="152" spans="1:23" ht="32.25" outlineLevel="6" thickBot="1">
      <c r="A152" s="73" t="s">
        <v>16</v>
      </c>
      <c r="B152" s="16">
        <v>951</v>
      </c>
      <c r="C152" s="9"/>
      <c r="D152" s="9" t="s">
        <v>236</v>
      </c>
      <c r="E152" s="10">
        <f>E153</f>
        <v>2000</v>
      </c>
      <c r="F152" s="29" t="e">
        <f>#REF!</f>
        <v>#REF!</v>
      </c>
      <c r="G152" s="29" t="e">
        <f>#REF!</f>
        <v>#REF!</v>
      </c>
      <c r="H152" s="29" t="e">
        <f>#REF!</f>
        <v>#REF!</v>
      </c>
      <c r="I152" s="29" t="e">
        <f>#REF!</f>
        <v>#REF!</v>
      </c>
      <c r="J152" s="29" t="e">
        <f>#REF!</f>
        <v>#REF!</v>
      </c>
      <c r="K152" s="29" t="e">
        <f>#REF!</f>
        <v>#REF!</v>
      </c>
      <c r="L152" s="29" t="e">
        <f>#REF!</f>
        <v>#REF!</v>
      </c>
      <c r="M152" s="29" t="e">
        <f>#REF!</f>
        <v>#REF!</v>
      </c>
      <c r="N152" s="29" t="e">
        <f>#REF!</f>
        <v>#REF!</v>
      </c>
      <c r="O152" s="29" t="e">
        <f>#REF!</f>
        <v>#REF!</v>
      </c>
      <c r="P152" s="29" t="e">
        <f>#REF!</f>
        <v>#REF!</v>
      </c>
      <c r="Q152" s="29" t="e">
        <f>#REF!</f>
        <v>#REF!</v>
      </c>
      <c r="R152" s="29" t="e">
        <f>#REF!</f>
        <v>#REF!</v>
      </c>
      <c r="S152" s="29" t="e">
        <f>#REF!</f>
        <v>#REF!</v>
      </c>
      <c r="T152" s="29" t="e">
        <f>#REF!</f>
        <v>#REF!</v>
      </c>
      <c r="U152" s="29" t="e">
        <f>#REF!</f>
        <v>#REF!</v>
      </c>
      <c r="V152" s="49" t="e">
        <f>#REF!</f>
        <v>#REF!</v>
      </c>
      <c r="W152" s="46" t="e">
        <f t="shared" si="1"/>
        <v>#REF!</v>
      </c>
    </row>
    <row r="153" spans="1:23" ht="32.25" customHeight="1" outlineLevel="6" thickBot="1">
      <c r="A153" s="70" t="s">
        <v>59</v>
      </c>
      <c r="B153" s="65">
        <v>951</v>
      </c>
      <c r="C153" s="66"/>
      <c r="D153" s="66" t="s">
        <v>245</v>
      </c>
      <c r="E153" s="69">
        <v>2000</v>
      </c>
      <c r="F153" s="27" t="e">
        <f>#REF!</f>
        <v>#REF!</v>
      </c>
      <c r="G153" s="27" t="e">
        <f>#REF!</f>
        <v>#REF!</v>
      </c>
      <c r="H153" s="27" t="e">
        <f>#REF!</f>
        <v>#REF!</v>
      </c>
      <c r="I153" s="27" t="e">
        <f>#REF!</f>
        <v>#REF!</v>
      </c>
      <c r="J153" s="27" t="e">
        <f>#REF!</f>
        <v>#REF!</v>
      </c>
      <c r="K153" s="27" t="e">
        <f>#REF!</f>
        <v>#REF!</v>
      </c>
      <c r="L153" s="27" t="e">
        <f>#REF!</f>
        <v>#REF!</v>
      </c>
      <c r="M153" s="27" t="e">
        <f>#REF!</f>
        <v>#REF!</v>
      </c>
      <c r="N153" s="27" t="e">
        <f>#REF!</f>
        <v>#REF!</v>
      </c>
      <c r="O153" s="27" t="e">
        <f>#REF!</f>
        <v>#REF!</v>
      </c>
      <c r="P153" s="27" t="e">
        <f>#REF!</f>
        <v>#REF!</v>
      </c>
      <c r="Q153" s="27" t="e">
        <f>#REF!</f>
        <v>#REF!</v>
      </c>
      <c r="R153" s="27" t="e">
        <f>#REF!</f>
        <v>#REF!</v>
      </c>
      <c r="S153" s="27" t="e">
        <f>#REF!</f>
        <v>#REF!</v>
      </c>
      <c r="T153" s="27" t="e">
        <f>#REF!</f>
        <v>#REF!</v>
      </c>
      <c r="U153" s="27" t="e">
        <f>#REF!</f>
        <v>#REF!</v>
      </c>
      <c r="V153" s="51" t="e">
        <f>#REF!</f>
        <v>#REF!</v>
      </c>
      <c r="W153" s="46" t="e">
        <f t="shared" si="1"/>
        <v>#REF!</v>
      </c>
    </row>
    <row r="154" spans="1:23" ht="18.75" customHeight="1" outlineLevel="6" thickBot="1">
      <c r="A154" s="8" t="s">
        <v>21</v>
      </c>
      <c r="B154" s="16">
        <v>951</v>
      </c>
      <c r="C154" s="9"/>
      <c r="D154" s="9" t="s">
        <v>236</v>
      </c>
      <c r="E154" s="10">
        <f>E155</f>
        <v>0</v>
      </c>
      <c r="F154" s="2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3"/>
      <c r="V154" s="50">
        <v>48.715</v>
      </c>
      <c r="W154" s="46" t="e">
        <f t="shared" si="1"/>
        <v>#DIV/0!</v>
      </c>
    </row>
    <row r="155" spans="1:23" ht="48.75" customHeight="1" outlineLevel="6" thickBot="1">
      <c r="A155" s="64" t="s">
        <v>60</v>
      </c>
      <c r="B155" s="65">
        <v>951</v>
      </c>
      <c r="C155" s="66"/>
      <c r="D155" s="66" t="s">
        <v>246</v>
      </c>
      <c r="E155" s="69">
        <v>0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" customHeight="1" outlineLevel="6" thickBot="1">
      <c r="A156" s="8" t="s">
        <v>61</v>
      </c>
      <c r="B156" s="16">
        <v>951</v>
      </c>
      <c r="C156" s="9"/>
      <c r="D156" s="9" t="s">
        <v>236</v>
      </c>
      <c r="E156" s="10">
        <f>E157</f>
        <v>100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 t="e">
        <f>#REF!</f>
        <v>#REF!</v>
      </c>
      <c r="P156" s="25" t="e">
        <f>#REF!</f>
        <v>#REF!</v>
      </c>
      <c r="Q156" s="25" t="e">
        <f>#REF!</f>
        <v>#REF!</v>
      </c>
      <c r="R156" s="25" t="e">
        <f>#REF!</f>
        <v>#REF!</v>
      </c>
      <c r="S156" s="25" t="e">
        <f>#REF!</f>
        <v>#REF!</v>
      </c>
      <c r="T156" s="25" t="e">
        <f>#REF!</f>
        <v>#REF!</v>
      </c>
      <c r="U156" s="25" t="e">
        <f>#REF!</f>
        <v>#REF!</v>
      </c>
      <c r="V156" s="55" t="e">
        <f>#REF!</f>
        <v>#REF!</v>
      </c>
      <c r="W156" s="46" t="e">
        <f t="shared" si="1"/>
        <v>#REF!</v>
      </c>
    </row>
    <row r="157" spans="1:23" ht="32.25" outlineLevel="6" thickBot="1">
      <c r="A157" s="64" t="s">
        <v>62</v>
      </c>
      <c r="B157" s="65">
        <v>951</v>
      </c>
      <c r="C157" s="66"/>
      <c r="D157" s="66" t="s">
        <v>247</v>
      </c>
      <c r="E157" s="69">
        <v>100</v>
      </c>
      <c r="F157" s="29" t="e">
        <f>#REF!</f>
        <v>#REF!</v>
      </c>
      <c r="G157" s="29" t="e">
        <f>#REF!</f>
        <v>#REF!</v>
      </c>
      <c r="H157" s="29" t="e">
        <f>#REF!</f>
        <v>#REF!</v>
      </c>
      <c r="I157" s="29" t="e">
        <f>#REF!</f>
        <v>#REF!</v>
      </c>
      <c r="J157" s="29" t="e">
        <f>#REF!</f>
        <v>#REF!</v>
      </c>
      <c r="K157" s="29" t="e">
        <f>#REF!</f>
        <v>#REF!</v>
      </c>
      <c r="L157" s="29" t="e">
        <f>#REF!</f>
        <v>#REF!</v>
      </c>
      <c r="M157" s="29" t="e">
        <f>#REF!</f>
        <v>#REF!</v>
      </c>
      <c r="N157" s="29" t="e">
        <f>#REF!</f>
        <v>#REF!</v>
      </c>
      <c r="O157" s="29" t="e">
        <f>#REF!</f>
        <v>#REF!</v>
      </c>
      <c r="P157" s="29" t="e">
        <f>#REF!</f>
        <v>#REF!</v>
      </c>
      <c r="Q157" s="29" t="e">
        <f>#REF!</f>
        <v>#REF!</v>
      </c>
      <c r="R157" s="29" t="e">
        <f>#REF!</f>
        <v>#REF!</v>
      </c>
      <c r="S157" s="29" t="e">
        <f>#REF!</f>
        <v>#REF!</v>
      </c>
      <c r="T157" s="29" t="e">
        <f>#REF!</f>
        <v>#REF!</v>
      </c>
      <c r="U157" s="29" t="e">
        <f>#REF!</f>
        <v>#REF!</v>
      </c>
      <c r="V157" s="53" t="e">
        <f>#REF!</f>
        <v>#REF!</v>
      </c>
      <c r="W157" s="46" t="e">
        <f t="shared" si="1"/>
        <v>#REF!</v>
      </c>
    </row>
    <row r="158" spans="1:23" ht="33.75" customHeight="1" outlineLevel="6" thickBot="1">
      <c r="A158" s="73" t="s">
        <v>22</v>
      </c>
      <c r="B158" s="16">
        <v>951</v>
      </c>
      <c r="C158" s="9"/>
      <c r="D158" s="9" t="s">
        <v>236</v>
      </c>
      <c r="E158" s="10">
        <f>E159</f>
        <v>20178</v>
      </c>
      <c r="F158" s="4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60"/>
      <c r="W158" s="46"/>
    </row>
    <row r="159" spans="1:23" ht="33.75" customHeight="1" outlineLevel="6" thickBot="1">
      <c r="A159" s="64" t="s">
        <v>63</v>
      </c>
      <c r="B159" s="65">
        <v>951</v>
      </c>
      <c r="C159" s="66"/>
      <c r="D159" s="66" t="s">
        <v>248</v>
      </c>
      <c r="E159" s="69">
        <v>20178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</row>
    <row r="160" spans="1:23" ht="26.25" outlineLevel="6" thickBot="1">
      <c r="A160" s="84" t="s">
        <v>20</v>
      </c>
      <c r="B160" s="81" t="s">
        <v>19</v>
      </c>
      <c r="C160" s="82"/>
      <c r="D160" s="81" t="s">
        <v>214</v>
      </c>
      <c r="E160" s="125">
        <f>E167+E163+E161+E165</f>
        <v>3269</v>
      </c>
      <c r="F160" s="24" t="e">
        <f>#REF!+#REF!</f>
        <v>#REF!</v>
      </c>
      <c r="G160" s="24" t="e">
        <f>#REF!+#REF!</f>
        <v>#REF!</v>
      </c>
      <c r="H160" s="24" t="e">
        <f>#REF!+#REF!</f>
        <v>#REF!</v>
      </c>
      <c r="I160" s="24" t="e">
        <f>#REF!+#REF!</f>
        <v>#REF!</v>
      </c>
      <c r="J160" s="24" t="e">
        <f>#REF!+#REF!</f>
        <v>#REF!</v>
      </c>
      <c r="K160" s="24" t="e">
        <f>#REF!+#REF!</f>
        <v>#REF!</v>
      </c>
      <c r="L160" s="24" t="e">
        <f>#REF!+#REF!</f>
        <v>#REF!</v>
      </c>
      <c r="M160" s="24" t="e">
        <f>#REF!+#REF!</f>
        <v>#REF!</v>
      </c>
      <c r="N160" s="24" t="e">
        <f>#REF!+#REF!</f>
        <v>#REF!</v>
      </c>
      <c r="O160" s="24" t="e">
        <f>#REF!+#REF!</f>
        <v>#REF!</v>
      </c>
      <c r="P160" s="24" t="e">
        <f>#REF!+#REF!</f>
        <v>#REF!</v>
      </c>
      <c r="Q160" s="24" t="e">
        <f>#REF!+#REF!</f>
        <v>#REF!</v>
      </c>
      <c r="R160" s="24" t="e">
        <f>#REF!+#REF!</f>
        <v>#REF!</v>
      </c>
      <c r="S160" s="24" t="e">
        <f>#REF!+#REF!</f>
        <v>#REF!</v>
      </c>
      <c r="T160" s="24" t="e">
        <f>#REF!+#REF!</f>
        <v>#REF!</v>
      </c>
      <c r="U160" s="24" t="e">
        <f>#REF!+#REF!</f>
        <v>#REF!</v>
      </c>
      <c r="V160" s="47" t="e">
        <f>#REF!+#REF!</f>
        <v>#REF!</v>
      </c>
      <c r="W160" s="46" t="e">
        <f>V160/E160*100</f>
        <v>#REF!</v>
      </c>
    </row>
    <row r="161" spans="1:23" ht="16.5" outlineLevel="6" thickBot="1">
      <c r="A161" s="136" t="s">
        <v>130</v>
      </c>
      <c r="B161" s="134" t="s">
        <v>19</v>
      </c>
      <c r="C161" s="135"/>
      <c r="D161" s="134" t="s">
        <v>236</v>
      </c>
      <c r="E161" s="147">
        <f>E162</f>
        <v>0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64" t="s">
        <v>92</v>
      </c>
      <c r="B162" s="132" t="s">
        <v>19</v>
      </c>
      <c r="C162" s="133"/>
      <c r="D162" s="132" t="s">
        <v>219</v>
      </c>
      <c r="E162" s="148"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136" t="s">
        <v>102</v>
      </c>
      <c r="B163" s="134" t="s">
        <v>19</v>
      </c>
      <c r="C163" s="135"/>
      <c r="D163" s="134" t="s">
        <v>236</v>
      </c>
      <c r="E163" s="149">
        <f>E164</f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92</v>
      </c>
      <c r="B164" s="132" t="s">
        <v>19</v>
      </c>
      <c r="C164" s="133"/>
      <c r="D164" s="132" t="s">
        <v>219</v>
      </c>
      <c r="E164" s="148"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8" t="s">
        <v>12</v>
      </c>
      <c r="B165" s="134" t="s">
        <v>19</v>
      </c>
      <c r="C165" s="135"/>
      <c r="D165" s="134" t="s">
        <v>236</v>
      </c>
      <c r="E165" s="149">
        <f>E166</f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92</v>
      </c>
      <c r="B166" s="132" t="s">
        <v>19</v>
      </c>
      <c r="C166" s="133"/>
      <c r="D166" s="132" t="s">
        <v>219</v>
      </c>
      <c r="E166" s="148"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15</v>
      </c>
      <c r="B167" s="16">
        <v>953</v>
      </c>
      <c r="C167" s="9"/>
      <c r="D167" s="9" t="s">
        <v>236</v>
      </c>
      <c r="E167" s="120">
        <f>E168</f>
        <v>3269</v>
      </c>
      <c r="F167" s="4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56"/>
      <c r="W167" s="46"/>
    </row>
    <row r="168" spans="1:23" ht="49.5" customHeight="1" outlineLevel="6">
      <c r="A168" s="70" t="s">
        <v>75</v>
      </c>
      <c r="B168" s="65">
        <v>953</v>
      </c>
      <c r="C168" s="66"/>
      <c r="D168" s="66" t="s">
        <v>249</v>
      </c>
      <c r="E168" s="119">
        <v>3269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</row>
    <row r="169" spans="1:23" ht="18.75">
      <c r="A169" s="38" t="s">
        <v>3</v>
      </c>
      <c r="B169" s="38"/>
      <c r="C169" s="38"/>
      <c r="D169" s="38"/>
      <c r="E169" s="123">
        <f>E11+E105</f>
        <v>576259.53</v>
      </c>
      <c r="F169" s="30" t="e">
        <f>#REF!+#REF!+F160+F106</f>
        <v>#REF!</v>
      </c>
      <c r="G169" s="30" t="e">
        <f>#REF!+#REF!+G160+G106</f>
        <v>#REF!</v>
      </c>
      <c r="H169" s="30" t="e">
        <f>#REF!+#REF!+H160+H106</f>
        <v>#REF!</v>
      </c>
      <c r="I169" s="30" t="e">
        <f>#REF!+#REF!+I160+I106</f>
        <v>#REF!</v>
      </c>
      <c r="J169" s="30" t="e">
        <f>#REF!+#REF!+J160+J106</f>
        <v>#REF!</v>
      </c>
      <c r="K169" s="30" t="e">
        <f>#REF!+#REF!+K160+K106</f>
        <v>#REF!</v>
      </c>
      <c r="L169" s="30" t="e">
        <f>#REF!+#REF!+L160+L106</f>
        <v>#REF!</v>
      </c>
      <c r="M169" s="30" t="e">
        <f>#REF!+#REF!+M160+M106</f>
        <v>#REF!</v>
      </c>
      <c r="N169" s="30" t="e">
        <f>#REF!+#REF!+N160+N106</f>
        <v>#REF!</v>
      </c>
      <c r="O169" s="30" t="e">
        <f>#REF!+#REF!+O160+O106</f>
        <v>#REF!</v>
      </c>
      <c r="P169" s="30" t="e">
        <f>#REF!+#REF!+P160+P106</f>
        <v>#REF!</v>
      </c>
      <c r="Q169" s="30" t="e">
        <f>#REF!+#REF!+Q160+Q106</f>
        <v>#REF!</v>
      </c>
      <c r="R169" s="30" t="e">
        <f>#REF!+#REF!+R160+R106</f>
        <v>#REF!</v>
      </c>
      <c r="S169" s="30" t="e">
        <f>#REF!+#REF!+S160+S106</f>
        <v>#REF!</v>
      </c>
      <c r="T169" s="30" t="e">
        <f>#REF!+#REF!+T160+T106</f>
        <v>#REF!</v>
      </c>
      <c r="U169" s="30" t="e">
        <f>#REF!+#REF!+U160+U106</f>
        <v>#REF!</v>
      </c>
      <c r="V169" s="57" t="e">
        <f>#REF!+#REF!+V160+V106</f>
        <v>#REF!</v>
      </c>
      <c r="W169" s="43" t="e">
        <f>V169/E169*100</f>
        <v>#REF!</v>
      </c>
    </row>
    <row r="170" spans="1:21" ht="15.75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autoFilter ref="A10:E169"/>
  <mergeCells count="5">
    <mergeCell ref="A8:T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2015-11-20T00:24:30Z</dcterms:modified>
  <cp:category/>
  <cp:version/>
  <cp:contentType/>
  <cp:contentStatus/>
</cp:coreProperties>
</file>